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02" i="1"/>
  <c r="H96"/>
  <c r="H95"/>
  <c r="H119"/>
  <c r="G119"/>
  <c r="F119"/>
  <c r="E119"/>
  <c r="H118"/>
  <c r="G118"/>
  <c r="F118"/>
  <c r="E118"/>
  <c r="H116"/>
  <c r="G116"/>
  <c r="F116"/>
  <c r="E116"/>
  <c r="H115"/>
  <c r="G115"/>
  <c r="F115"/>
  <c r="E115"/>
  <c r="H114"/>
  <c r="G114"/>
  <c r="F114"/>
  <c r="E114"/>
  <c r="H112"/>
  <c r="G112"/>
  <c r="F112"/>
  <c r="E112"/>
  <c r="H111"/>
  <c r="G111"/>
  <c r="F111"/>
  <c r="E111"/>
  <c r="H110"/>
  <c r="G110"/>
  <c r="F110"/>
  <c r="E110"/>
  <c r="H108"/>
  <c r="G108"/>
  <c r="F108"/>
  <c r="E108"/>
  <c r="H107"/>
  <c r="G107"/>
  <c r="F107"/>
  <c r="E107"/>
  <c r="H106"/>
  <c r="G106"/>
  <c r="F106"/>
  <c r="E106"/>
  <c r="H105"/>
  <c r="G105"/>
  <c r="F105"/>
  <c r="E105"/>
  <c r="H104"/>
  <c r="G104"/>
  <c r="F104"/>
  <c r="E104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G96"/>
  <c r="F96"/>
  <c r="E96"/>
  <c r="G95"/>
  <c r="F95"/>
  <c r="E95"/>
</calcChain>
</file>

<file path=xl/sharedStrings.xml><?xml version="1.0" encoding="utf-8"?>
<sst xmlns="http://schemas.openxmlformats.org/spreadsheetml/2006/main" count="202" uniqueCount="200">
  <si>
    <t>Trading Information</t>
  </si>
  <si>
    <t>معلومات التداول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</si>
  <si>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</si>
  <si>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</si>
  <si>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</si>
  <si>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</si>
  <si>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</si>
  <si>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</si>
  <si>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</si>
  <si>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</si>
  <si>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</si>
  <si>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</si>
  <si>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</si>
  <si>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</si>
  <si>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</si>
  <si>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</si>
  <si>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</si>
  <si>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</si>
  <si>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</si>
  <si>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</si>
  <si>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</si>
  <si>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</si>
  <si>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</si>
  <si>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</si>
  <si>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</si>
  <si>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</si>
  <si>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</si>
  <si>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</si>
  <si>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</si>
  <si>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</si>
  <si>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</si>
  <si>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</si>
  <si>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</si>
  <si>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</si>
  <si>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</si>
  <si>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</si>
  <si>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</si>
  <si>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</si>
  <si>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</si>
  <si>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</si>
  <si>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</si>
  <si>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</si>
  <si>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</si>
  <si>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</si>
  <si>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</si>
  <si>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</si>
  <si>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</si>
  <si>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</si>
  <si>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</si>
  <si>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</si>
  <si>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</si>
  <si>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</si>
  <si>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</si>
  <si>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</si>
  <si>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</si>
  <si>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</si>
  <si>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</si>
  <si>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</si>
  <si>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</si>
  <si>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</si>
  <si>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</si>
  <si>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</si>
  <si>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</si>
  <si>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</si>
  <si>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</si>
  <si>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</si>
  <si>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</si>
  <si>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</si>
  <si>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</si>
  <si>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</si>
  <si>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</si>
  <si>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</si>
  <si>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</si>
  <si>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</si>
  <si>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</si>
  <si>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</si>
  <si>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</si>
  <si>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</si>
  <si>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</si>
  <si>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</si>
  <si>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</si>
  <si>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</si>
  <si>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</si>
  <si>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</si>
  <si>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</si>
  <si>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</si>
  <si>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</si>
  <si>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</si>
  <si>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</si>
  <si>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</si>
  <si>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</si>
  <si>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</si>
  <si>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</si>
  <si>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</si>
  <si>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</si>
  <si>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</si>
  <si>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</si>
  <si>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</si>
  <si>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</si>
  <si>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</si>
  <si>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</si>
  <si>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</si>
  <si>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</si>
  <si>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</si>
  <si>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</si>
  <si>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</si>
  <si>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</si>
  <si>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</si>
  <si>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</si>
  <si>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</si>
  <si>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</si>
  <si>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</si>
  <si>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</si>
  <si>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</si>
  <si>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</si>
  <si>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</si>
  <si>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</si>
  <si>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</si>
  <si>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</si>
  <si>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</si>
  <si>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</si>
  <si>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</si>
  <si>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</si>
  <si>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</si>
  <si>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</si>
  <si>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</si>
  <si>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</si>
  <si>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</si>
  <si>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</si>
  <si>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</si>
  <si>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</si>
  <si>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</si>
  <si>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</si>
  <si>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</si>
  <si>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</si>
  <si>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</si>
  <si>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</si>
  <si>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</si>
  <si>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</si>
  <si>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</si>
  <si>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</si>
  <si>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</si>
  <si>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</si>
  <si>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</si>
  <si>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</si>
  <si>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</si>
  <si>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</si>
  <si>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</si>
  <si>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</si>
  <si>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</si>
  <si>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</si>
  <si>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</si>
  <si>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</si>
  <si>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</si>
  <si>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</si>
  <si>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</si>
  <si>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</si>
  <si>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</si>
  <si>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</si>
  <si>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</si>
  <si>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</si>
  <si>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</si>
  <si>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</si>
  <si>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</si>
  <si>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</si>
  <si>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</si>
  <si>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</si>
  <si>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</si>
  <si>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</si>
  <si>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</si>
  <si>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</si>
  <si>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</si>
  <si>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</si>
  <si>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</si>
  <si>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</si>
  <si>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</si>
  <si>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</si>
  <si>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</si>
  <si>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</si>
  <si>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</si>
  <si>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</si>
  <si>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</si>
  <si>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</si>
  <si>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</si>
  <si>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</si>
  <si>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</si>
  <si>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</si>
  <si>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</si>
  <si>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</si>
  <si>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</si>
  <si>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</si>
  <si>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</si>
  <si>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</si>
  <si>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</si>
  <si>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</si>
  <si>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</si>
  <si>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</si>
  <si>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</si>
  <si>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 xml:space="preserve">Mining and Extraction </t>
  </si>
  <si>
    <t>الصناعات الاستخراجية والتعدينية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</si>
</sst>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vertical="center"/>
    </xf>
    <xf numFmtId="165" fontId="8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4" xfId="0" applyFont="1" applyFill="1" applyBorder="1" applyAlignment="1">
      <alignment vertical="center"/>
    </xf>
    <xf numFmtId="0" fontId="12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38" fontId="5" fillId="0" borderId="2" xfId="0" applyNumberFormat="1" applyFont="1" applyBorder="1" applyAlignment="1">
      <alignment horizontal="center" vertical="center"/>
    </xf>
    <xf numFmtId="38" fontId="5" fillId="0" borderId="3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8" fontId="5" fillId="0" borderId="6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7" xfId="0" applyFont="1" applyFill="1" applyBorder="1" applyAlignment="1">
      <alignment vertical="center"/>
    </xf>
    <xf numFmtId="2" fontId="5" fillId="0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5" fillId="0" borderId="7" xfId="0" applyFont="1" applyFill="1" applyBorder="1" applyAlignment="1">
      <alignment vertical="center"/>
    </xf>
    <xf numFmtId="2" fontId="5" fillId="0" borderId="6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3:I119"/>
  <sheetViews>
    <sheetView tabSelected="1" topLeftCell="D1" workbookViewId="0">
      <selection activeCell="D7" sqref="D7"/>
    </sheetView>
  </sheetViews>
  <sheetFormatPr defaultRowHeight="15"/>
  <cols>
    <col min="4" max="4" width="46.5703125" bestFit="1" customWidth="1"/>
    <col min="5" max="5" width="15.140625" bestFit="1" customWidth="1"/>
    <col min="6" max="6" width="15" bestFit="1" customWidth="1"/>
    <col min="7" max="8" width="15.140625" bestFit="1" customWidth="1"/>
    <col min="9" max="9" width="42.140625" bestFit="1" customWidth="1"/>
  </cols>
  <sheetData>
    <row r="3" spans="4:9">
      <c r="D3" t="s">
        <v>198</v>
      </c>
      <c r="I3" t="s">
        <v>199</v>
      </c>
    </row>
    <row r="5" spans="4:9" ht="19.5">
      <c r="D5" s="3" t="s">
        <v>0</v>
      </c>
      <c r="E5" s="4">
        <v>2009</v>
      </c>
      <c r="F5" s="4">
        <v>2008</v>
      </c>
      <c r="G5" s="4">
        <v>2007</v>
      </c>
      <c r="H5" s="4">
        <v>2006</v>
      </c>
      <c r="I5" s="5" t="s">
        <v>1</v>
      </c>
    </row>
    <row r="6" spans="4:9" ht="16.5">
      <c r="D6" s="6" t="s">
        <v>2</v>
      </c>
      <c r="E6" s="40">
        <v>684095205.27999997</v>
      </c>
      <c r="F6" s="40">
        <v>4096041802.249999</v>
      </c>
      <c r="G6" s="40">
        <v>330536949.04000002</v>
      </c>
      <c r="H6" s="40">
        <v>302266361.20000005</v>
      </c>
      <c r="I6" s="8" t="s">
        <v>3</v>
      </c>
    </row>
    <row r="7" spans="4:9" ht="16.5">
      <c r="D7" s="9" t="s">
        <v>4</v>
      </c>
      <c r="E7" s="12">
        <v>116736835</v>
      </c>
      <c r="F7" s="12">
        <v>275887676</v>
      </c>
      <c r="G7" s="12">
        <v>61604768</v>
      </c>
      <c r="H7" s="12">
        <v>67131586</v>
      </c>
      <c r="I7" s="11" t="s">
        <v>5</v>
      </c>
    </row>
    <row r="8" spans="4:9" ht="16.5">
      <c r="D8" s="9" t="s">
        <v>6</v>
      </c>
      <c r="E8" s="12">
        <v>175189</v>
      </c>
      <c r="F8" s="12">
        <v>349304</v>
      </c>
      <c r="G8" s="12">
        <v>65853</v>
      </c>
      <c r="H8" s="12">
        <v>51767</v>
      </c>
      <c r="I8" s="11" t="s">
        <v>7</v>
      </c>
    </row>
    <row r="9" spans="4:9" ht="16.5">
      <c r="D9" s="9" t="s">
        <v>8</v>
      </c>
      <c r="E9" s="12">
        <v>322144451</v>
      </c>
      <c r="F9" s="12">
        <v>320144451</v>
      </c>
      <c r="G9" s="12">
        <v>300292351</v>
      </c>
      <c r="H9" s="12">
        <v>267054275</v>
      </c>
      <c r="I9" s="11" t="s">
        <v>9</v>
      </c>
    </row>
    <row r="10" spans="4:9" ht="16.5">
      <c r="D10" s="9" t="s">
        <v>10</v>
      </c>
      <c r="E10" s="12">
        <v>4920635511.1499996</v>
      </c>
      <c r="F10" s="12">
        <v>4881853227.9499998</v>
      </c>
      <c r="G10" s="12">
        <v>4603495157.8500004</v>
      </c>
      <c r="H10" s="12">
        <v>2058051739.25</v>
      </c>
      <c r="I10" s="11" t="s">
        <v>11</v>
      </c>
    </row>
    <row r="11" spans="4:9" ht="16.5">
      <c r="D11" s="13" t="s">
        <v>12</v>
      </c>
      <c r="E11" s="41">
        <v>522314</v>
      </c>
      <c r="F11" s="41">
        <v>517569</v>
      </c>
      <c r="G11" s="41">
        <v>513177</v>
      </c>
      <c r="H11" s="41">
        <v>429902</v>
      </c>
      <c r="I11" s="14" t="s">
        <v>13</v>
      </c>
    </row>
    <row r="12" spans="4:9" ht="16.5">
      <c r="D12" s="15"/>
      <c r="E12" s="16"/>
      <c r="F12" s="16"/>
      <c r="G12" s="16"/>
      <c r="H12" s="16"/>
      <c r="I12" s="17"/>
    </row>
    <row r="13" spans="4:9" ht="16.5">
      <c r="D13" s="1"/>
      <c r="E13" s="16"/>
      <c r="F13" s="16"/>
      <c r="G13" s="16"/>
      <c r="H13" s="16"/>
      <c r="I13" s="18"/>
    </row>
    <row r="14" spans="4:9" ht="19.5">
      <c r="D14" s="3" t="s">
        <v>14</v>
      </c>
      <c r="E14" s="19"/>
      <c r="F14" s="19"/>
      <c r="G14" s="19"/>
      <c r="H14" s="19"/>
      <c r="I14" s="5" t="s">
        <v>15</v>
      </c>
    </row>
    <row r="15" spans="4:9" ht="16.5">
      <c r="D15" s="6" t="s">
        <v>16</v>
      </c>
      <c r="E15" s="42">
        <v>395933776</v>
      </c>
      <c r="F15" s="42">
        <v>404668525</v>
      </c>
      <c r="G15" s="42">
        <v>208477615</v>
      </c>
      <c r="H15" s="42">
        <v>166585371</v>
      </c>
      <c r="I15" s="8" t="s">
        <v>17</v>
      </c>
    </row>
    <row r="16" spans="4:9" ht="16.5">
      <c r="D16" s="9" t="s">
        <v>18</v>
      </c>
      <c r="E16" s="38">
        <v>178163087</v>
      </c>
      <c r="F16" s="38">
        <v>346129018</v>
      </c>
      <c r="G16" s="38">
        <v>139845074</v>
      </c>
      <c r="H16" s="38">
        <v>114560074</v>
      </c>
      <c r="I16" s="11" t="s">
        <v>19</v>
      </c>
    </row>
    <row r="17" spans="4:9" ht="16.5">
      <c r="D17" s="20" t="s">
        <v>20</v>
      </c>
      <c r="E17" s="38">
        <v>74334</v>
      </c>
      <c r="F17" s="38">
        <v>0</v>
      </c>
      <c r="G17" s="38">
        <v>0</v>
      </c>
      <c r="H17" s="38">
        <v>0</v>
      </c>
      <c r="I17" s="11" t="s">
        <v>21</v>
      </c>
    </row>
    <row r="18" spans="4:9" ht="16.5">
      <c r="D18" s="20" t="s">
        <v>22</v>
      </c>
      <c r="E18" s="38">
        <v>5867216</v>
      </c>
      <c r="F18" s="38">
        <v>6383937</v>
      </c>
      <c r="G18" s="38">
        <v>8217294</v>
      </c>
      <c r="H18" s="38">
        <v>7069868</v>
      </c>
      <c r="I18" s="11" t="s">
        <v>23</v>
      </c>
    </row>
    <row r="19" spans="4:9" ht="16.5">
      <c r="D19" s="20" t="s">
        <v>24</v>
      </c>
      <c r="E19" s="38">
        <v>2625228</v>
      </c>
      <c r="F19" s="38">
        <v>2833943</v>
      </c>
      <c r="G19" s="38">
        <v>17434158</v>
      </c>
      <c r="H19" s="38">
        <v>15757625</v>
      </c>
      <c r="I19" s="11" t="s">
        <v>25</v>
      </c>
    </row>
    <row r="20" spans="4:9" ht="16.5">
      <c r="D20" s="20" t="s">
        <v>26</v>
      </c>
      <c r="E20" s="38">
        <v>195556589</v>
      </c>
      <c r="F20" s="38">
        <v>192537017</v>
      </c>
      <c r="G20" s="38">
        <v>113656806</v>
      </c>
      <c r="H20" s="38">
        <v>84878961</v>
      </c>
      <c r="I20" s="11" t="s">
        <v>27</v>
      </c>
    </row>
    <row r="21" spans="4:9" ht="16.5">
      <c r="D21" s="20" t="s">
        <v>28</v>
      </c>
      <c r="E21" s="38">
        <v>52573180</v>
      </c>
      <c r="F21" s="38">
        <v>46103892</v>
      </c>
      <c r="G21" s="38">
        <v>69318982</v>
      </c>
      <c r="H21" s="38">
        <v>64270576</v>
      </c>
      <c r="I21" s="11" t="s">
        <v>29</v>
      </c>
    </row>
    <row r="22" spans="4:9" ht="16.5">
      <c r="D22" s="9" t="s">
        <v>30</v>
      </c>
      <c r="E22" s="38">
        <v>1008100950</v>
      </c>
      <c r="F22" s="38">
        <v>1199546411</v>
      </c>
      <c r="G22" s="38">
        <v>730027523</v>
      </c>
      <c r="H22" s="38">
        <v>589675936</v>
      </c>
      <c r="I22" s="11" t="s">
        <v>31</v>
      </c>
    </row>
    <row r="23" spans="4:9" ht="16.5">
      <c r="D23" s="9" t="s">
        <v>32</v>
      </c>
      <c r="E23" s="38">
        <v>120144493</v>
      </c>
      <c r="F23" s="38">
        <v>118843750</v>
      </c>
      <c r="G23" s="38">
        <v>102401528</v>
      </c>
      <c r="H23" s="38">
        <v>97965436</v>
      </c>
      <c r="I23" s="11" t="s">
        <v>33</v>
      </c>
    </row>
    <row r="24" spans="4:9" ht="16.5">
      <c r="D24" s="9" t="s">
        <v>34</v>
      </c>
      <c r="E24" s="38">
        <v>527554465</v>
      </c>
      <c r="F24" s="38">
        <v>426530315</v>
      </c>
      <c r="G24" s="38">
        <v>388906093</v>
      </c>
      <c r="H24" s="38">
        <v>335180362</v>
      </c>
      <c r="I24" s="11" t="s">
        <v>35</v>
      </c>
    </row>
    <row r="25" spans="4:9" ht="16.5">
      <c r="D25" s="9" t="s">
        <v>36</v>
      </c>
      <c r="E25" s="38">
        <v>8891200</v>
      </c>
      <c r="F25" s="38">
        <v>8494842</v>
      </c>
      <c r="G25" s="38">
        <v>4066842</v>
      </c>
      <c r="H25" s="38">
        <v>367273</v>
      </c>
      <c r="I25" s="11" t="s">
        <v>37</v>
      </c>
    </row>
    <row r="26" spans="4:9" ht="16.5">
      <c r="D26" s="9" t="s">
        <v>38</v>
      </c>
      <c r="E26" s="38">
        <v>289411966</v>
      </c>
      <c r="F26" s="38">
        <v>195844303</v>
      </c>
      <c r="G26" s="38">
        <v>87857802</v>
      </c>
      <c r="H26" s="38">
        <v>51057746</v>
      </c>
      <c r="I26" s="11" t="s">
        <v>39</v>
      </c>
    </row>
    <row r="27" spans="4:9" ht="16.5">
      <c r="D27" s="9" t="s">
        <v>40</v>
      </c>
      <c r="E27" s="38">
        <v>825857631</v>
      </c>
      <c r="F27" s="38">
        <v>630869460</v>
      </c>
      <c r="G27" s="38">
        <v>480830737</v>
      </c>
      <c r="H27" s="38">
        <v>386605381</v>
      </c>
      <c r="I27" s="11" t="s">
        <v>41</v>
      </c>
    </row>
    <row r="28" spans="4:9" ht="16.5">
      <c r="D28" s="9" t="s">
        <v>42</v>
      </c>
      <c r="E28" s="38">
        <v>120648466</v>
      </c>
      <c r="F28" s="38">
        <v>105491050</v>
      </c>
      <c r="G28" s="38">
        <v>98990248</v>
      </c>
      <c r="H28" s="38">
        <v>90987906</v>
      </c>
      <c r="I28" s="11" t="s">
        <v>43</v>
      </c>
    </row>
    <row r="29" spans="4:9" ht="16.5">
      <c r="D29" s="21" t="s">
        <v>44</v>
      </c>
      <c r="E29" s="39">
        <v>2074751540</v>
      </c>
      <c r="F29" s="39">
        <v>2054750671</v>
      </c>
      <c r="G29" s="39">
        <v>1412250036</v>
      </c>
      <c r="H29" s="39">
        <v>1165234659</v>
      </c>
      <c r="I29" s="23" t="s">
        <v>45</v>
      </c>
    </row>
    <row r="30" spans="4:9" ht="16.5">
      <c r="D30" s="15"/>
      <c r="E30" s="24"/>
      <c r="F30" s="24"/>
      <c r="G30" s="24"/>
      <c r="H30" s="24"/>
      <c r="I30" s="2"/>
    </row>
    <row r="31" spans="4:9" ht="16.5">
      <c r="D31" s="1"/>
      <c r="E31" s="24"/>
      <c r="F31" s="24"/>
      <c r="G31" s="24"/>
      <c r="H31" s="24"/>
      <c r="I31" s="2"/>
    </row>
    <row r="32" spans="4:9" ht="19.5">
      <c r="D32" s="25" t="s">
        <v>46</v>
      </c>
      <c r="E32" s="26"/>
      <c r="F32" s="26"/>
      <c r="G32" s="26"/>
      <c r="H32" s="26"/>
      <c r="I32" s="27" t="s">
        <v>47</v>
      </c>
    </row>
    <row r="33" spans="4:9" ht="19.5">
      <c r="D33" s="3" t="s">
        <v>48</v>
      </c>
      <c r="E33" s="26"/>
      <c r="F33" s="26"/>
      <c r="G33" s="26"/>
      <c r="H33" s="26"/>
      <c r="I33" s="5" t="s">
        <v>49</v>
      </c>
    </row>
    <row r="34" spans="4:9" ht="16.5">
      <c r="D34" s="6" t="s">
        <v>50</v>
      </c>
      <c r="E34" s="42">
        <v>98734363</v>
      </c>
      <c r="F34" s="42">
        <v>98587858</v>
      </c>
      <c r="G34" s="42">
        <v>85048696</v>
      </c>
      <c r="H34" s="42">
        <v>55852791</v>
      </c>
      <c r="I34" s="8" t="s">
        <v>51</v>
      </c>
    </row>
    <row r="35" spans="4:9" ht="16.5">
      <c r="D35" s="9" t="s">
        <v>52</v>
      </c>
      <c r="E35" s="38">
        <v>49400450</v>
      </c>
      <c r="F35" s="38">
        <v>54606355</v>
      </c>
      <c r="G35" s="38">
        <v>36338188</v>
      </c>
      <c r="H35" s="38">
        <v>33303845</v>
      </c>
      <c r="I35" s="11" t="s">
        <v>53</v>
      </c>
    </row>
    <row r="36" spans="4:9" ht="16.5">
      <c r="D36" s="9" t="s">
        <v>54</v>
      </c>
      <c r="E36" s="38">
        <v>2601529</v>
      </c>
      <c r="F36" s="38">
        <v>5085120</v>
      </c>
      <c r="G36" s="38">
        <v>4354339</v>
      </c>
      <c r="H36" s="38">
        <v>0</v>
      </c>
      <c r="I36" s="11" t="s">
        <v>55</v>
      </c>
    </row>
    <row r="37" spans="4:9" ht="16.5">
      <c r="D37" s="9" t="s">
        <v>56</v>
      </c>
      <c r="E37" s="38">
        <v>40175570</v>
      </c>
      <c r="F37" s="38">
        <v>51198685</v>
      </c>
      <c r="G37" s="38">
        <v>40353015</v>
      </c>
      <c r="H37" s="38">
        <v>28668874</v>
      </c>
      <c r="I37" s="11" t="s">
        <v>57</v>
      </c>
    </row>
    <row r="38" spans="4:9" ht="16.5">
      <c r="D38" s="9" t="s">
        <v>58</v>
      </c>
      <c r="E38" s="38">
        <v>439938748</v>
      </c>
      <c r="F38" s="38">
        <v>523536067</v>
      </c>
      <c r="G38" s="38">
        <v>378795960</v>
      </c>
      <c r="H38" s="38">
        <v>334528964</v>
      </c>
      <c r="I38" s="11" t="s">
        <v>59</v>
      </c>
    </row>
    <row r="39" spans="4:9" ht="16.5">
      <c r="D39" s="9" t="s">
        <v>60</v>
      </c>
      <c r="E39" s="38">
        <v>81524177</v>
      </c>
      <c r="F39" s="38">
        <v>116730172</v>
      </c>
      <c r="G39" s="38">
        <v>103699580</v>
      </c>
      <c r="H39" s="38">
        <v>79810878</v>
      </c>
      <c r="I39" s="11" t="s">
        <v>61</v>
      </c>
    </row>
    <row r="40" spans="4:9" ht="16.5">
      <c r="D40" s="9" t="s">
        <v>62</v>
      </c>
      <c r="E40" s="38">
        <v>0</v>
      </c>
      <c r="F40" s="38">
        <v>0</v>
      </c>
      <c r="G40" s="38">
        <v>0</v>
      </c>
      <c r="H40" s="38">
        <v>0</v>
      </c>
      <c r="I40" s="11" t="s">
        <v>63</v>
      </c>
    </row>
    <row r="41" spans="4:9" ht="16.5">
      <c r="D41" s="9" t="s">
        <v>64</v>
      </c>
      <c r="E41" s="38">
        <v>57134400</v>
      </c>
      <c r="F41" s="38">
        <v>56832487</v>
      </c>
      <c r="G41" s="38">
        <v>58451731</v>
      </c>
      <c r="H41" s="38">
        <v>86056040</v>
      </c>
      <c r="I41" s="11" t="s">
        <v>65</v>
      </c>
    </row>
    <row r="42" spans="4:9" ht="16.5">
      <c r="D42" s="28" t="s">
        <v>66</v>
      </c>
      <c r="E42" s="39">
        <v>578597325</v>
      </c>
      <c r="F42" s="39">
        <v>697098726</v>
      </c>
      <c r="G42" s="39">
        <v>540947271</v>
      </c>
      <c r="H42" s="39">
        <v>500395882</v>
      </c>
      <c r="I42" s="29" t="s">
        <v>67</v>
      </c>
    </row>
    <row r="43" spans="4:9" ht="16.5">
      <c r="D43" s="30"/>
      <c r="E43" s="31"/>
      <c r="F43" s="31"/>
      <c r="G43" s="31"/>
      <c r="H43" s="31"/>
      <c r="I43" s="32"/>
    </row>
    <row r="44" spans="4:9" ht="19.5">
      <c r="D44" s="3" t="s">
        <v>68</v>
      </c>
      <c r="E44" s="26"/>
      <c r="F44" s="26"/>
      <c r="G44" s="26"/>
      <c r="H44" s="26"/>
      <c r="I44" s="5" t="s">
        <v>69</v>
      </c>
    </row>
    <row r="45" spans="4:9" ht="16.5">
      <c r="D45" s="6" t="s">
        <v>70</v>
      </c>
      <c r="E45" s="42">
        <v>326144451</v>
      </c>
      <c r="F45" s="42">
        <v>320144451</v>
      </c>
      <c r="G45" s="42">
        <v>304219451</v>
      </c>
      <c r="H45" s="42">
        <v>267054275</v>
      </c>
      <c r="I45" s="8" t="s">
        <v>71</v>
      </c>
    </row>
    <row r="46" spans="4:9" ht="16.5">
      <c r="D46" s="9" t="s">
        <v>72</v>
      </c>
      <c r="E46" s="38">
        <v>322144451</v>
      </c>
      <c r="F46" s="38">
        <v>320144451</v>
      </c>
      <c r="G46" s="38">
        <v>300292351</v>
      </c>
      <c r="H46" s="38">
        <v>267054275</v>
      </c>
      <c r="I46" s="11" t="s">
        <v>73</v>
      </c>
    </row>
    <row r="47" spans="4:9" ht="16.5">
      <c r="D47" s="9" t="s">
        <v>74</v>
      </c>
      <c r="E47" s="38">
        <v>322144451</v>
      </c>
      <c r="F47" s="38">
        <v>320144451</v>
      </c>
      <c r="G47" s="38">
        <v>300292351</v>
      </c>
      <c r="H47" s="38">
        <v>267054275</v>
      </c>
      <c r="I47" s="11" t="s">
        <v>75</v>
      </c>
    </row>
    <row r="48" spans="4:9" ht="16.5">
      <c r="D48" s="9" t="s">
        <v>76</v>
      </c>
      <c r="E48" s="38">
        <v>155396552</v>
      </c>
      <c r="F48" s="38">
        <v>150297150</v>
      </c>
      <c r="G48" s="38">
        <v>135873008</v>
      </c>
      <c r="H48" s="38">
        <v>129450378</v>
      </c>
      <c r="I48" s="11" t="s">
        <v>77</v>
      </c>
    </row>
    <row r="49" spans="4:9" ht="16.5">
      <c r="D49" s="9" t="s">
        <v>78</v>
      </c>
      <c r="E49" s="38">
        <v>152880955</v>
      </c>
      <c r="F49" s="38">
        <v>142020955</v>
      </c>
      <c r="G49" s="38">
        <v>114010955</v>
      </c>
      <c r="H49" s="38">
        <v>104081874</v>
      </c>
      <c r="I49" s="11" t="s">
        <v>79</v>
      </c>
    </row>
    <row r="50" spans="4:9" ht="16.5">
      <c r="D50" s="9" t="s">
        <v>80</v>
      </c>
      <c r="E50" s="38">
        <v>48313000</v>
      </c>
      <c r="F50" s="38">
        <v>37453000</v>
      </c>
      <c r="G50" s="38">
        <v>9443000</v>
      </c>
      <c r="H50" s="38">
        <v>0</v>
      </c>
      <c r="I50" s="11" t="s">
        <v>81</v>
      </c>
    </row>
    <row r="51" spans="4:9" ht="16.5">
      <c r="D51" s="9" t="s">
        <v>82</v>
      </c>
      <c r="E51" s="38">
        <v>1854320</v>
      </c>
      <c r="F51" s="38">
        <v>11895000</v>
      </c>
      <c r="G51" s="38">
        <v>14750000</v>
      </c>
      <c r="H51" s="38">
        <v>14750000</v>
      </c>
      <c r="I51" s="11" t="s">
        <v>83</v>
      </c>
    </row>
    <row r="52" spans="4:9" ht="16.5">
      <c r="D52" s="9" t="s">
        <v>84</v>
      </c>
      <c r="E52" s="38">
        <v>0</v>
      </c>
      <c r="F52" s="38">
        <v>0</v>
      </c>
      <c r="G52" s="38">
        <v>0</v>
      </c>
      <c r="H52" s="38">
        <v>0</v>
      </c>
      <c r="I52" s="11" t="s">
        <v>85</v>
      </c>
    </row>
    <row r="53" spans="4:9" ht="16.5">
      <c r="D53" s="9" t="s">
        <v>86</v>
      </c>
      <c r="E53" s="38">
        <v>0</v>
      </c>
      <c r="F53" s="38">
        <v>0</v>
      </c>
      <c r="G53" s="38">
        <v>101273</v>
      </c>
      <c r="H53" s="38">
        <v>101273</v>
      </c>
      <c r="I53" s="11" t="s">
        <v>87</v>
      </c>
    </row>
    <row r="54" spans="4:9" ht="16.5">
      <c r="D54" s="9" t="s">
        <v>88</v>
      </c>
      <c r="E54" s="38">
        <v>118153508</v>
      </c>
      <c r="F54" s="38">
        <v>138071149</v>
      </c>
      <c r="G54" s="38">
        <v>79088750</v>
      </c>
      <c r="H54" s="38">
        <v>81035449</v>
      </c>
      <c r="I54" s="11" t="s">
        <v>89</v>
      </c>
    </row>
    <row r="55" spans="4:9" ht="16.5">
      <c r="D55" s="9" t="s">
        <v>90</v>
      </c>
      <c r="E55" s="38">
        <v>0</v>
      </c>
      <c r="F55" s="38">
        <v>0</v>
      </c>
      <c r="G55" s="38">
        <v>0</v>
      </c>
      <c r="H55" s="38">
        <v>0</v>
      </c>
      <c r="I55" s="11" t="s">
        <v>91</v>
      </c>
    </row>
    <row r="56" spans="4:9" ht="16.5">
      <c r="D56" s="9" t="s">
        <v>92</v>
      </c>
      <c r="E56" s="38">
        <v>-4250812</v>
      </c>
      <c r="F56" s="38">
        <v>-2723033</v>
      </c>
      <c r="G56" s="38">
        <v>3560964</v>
      </c>
      <c r="H56" s="38">
        <v>2353853</v>
      </c>
      <c r="I56" s="11" t="s">
        <v>93</v>
      </c>
    </row>
    <row r="57" spans="4:9" ht="16.5">
      <c r="D57" s="9" t="s">
        <v>94</v>
      </c>
      <c r="E57" s="38">
        <v>692896961</v>
      </c>
      <c r="F57" s="38">
        <v>552023313</v>
      </c>
      <c r="G57" s="38">
        <v>213082689</v>
      </c>
      <c r="H57" s="38">
        <v>66033574</v>
      </c>
      <c r="I57" s="11" t="s">
        <v>95</v>
      </c>
    </row>
    <row r="58" spans="4:9" ht="16.5">
      <c r="D58" s="9" t="s">
        <v>96</v>
      </c>
      <c r="E58" s="38">
        <v>1487388935</v>
      </c>
      <c r="F58" s="38">
        <v>1349181985</v>
      </c>
      <c r="G58" s="38">
        <v>870000444</v>
      </c>
      <c r="H58" s="38">
        <v>664658130</v>
      </c>
      <c r="I58" s="11" t="s">
        <v>97</v>
      </c>
    </row>
    <row r="59" spans="4:9" ht="16.5">
      <c r="D59" s="33" t="s">
        <v>98</v>
      </c>
      <c r="E59" s="38">
        <v>8765280</v>
      </c>
      <c r="F59" s="38">
        <v>8469960</v>
      </c>
      <c r="G59" s="38">
        <v>1302321</v>
      </c>
      <c r="H59" s="38">
        <v>180647</v>
      </c>
      <c r="I59" s="34" t="s">
        <v>99</v>
      </c>
    </row>
    <row r="60" spans="4:9" ht="16.5">
      <c r="D60" s="13" t="s">
        <v>100</v>
      </c>
      <c r="E60" s="39">
        <v>2074751540</v>
      </c>
      <c r="F60" s="39">
        <v>2054750671</v>
      </c>
      <c r="G60" s="39">
        <v>1412250036</v>
      </c>
      <c r="H60" s="39">
        <v>1165234659</v>
      </c>
      <c r="I60" s="14" t="s">
        <v>101</v>
      </c>
    </row>
    <row r="61" spans="4:9" ht="16.5">
      <c r="D61" s="15"/>
      <c r="E61" s="24"/>
      <c r="F61" s="24"/>
      <c r="G61" s="24"/>
      <c r="H61" s="24"/>
      <c r="I61" s="18"/>
    </row>
    <row r="62" spans="4:9" ht="16.5">
      <c r="D62" s="15"/>
      <c r="E62" s="24"/>
      <c r="F62" s="24"/>
      <c r="G62" s="24"/>
      <c r="H62" s="24"/>
      <c r="I62" s="18"/>
    </row>
    <row r="63" spans="4:9" ht="19.5">
      <c r="D63" s="3" t="s">
        <v>102</v>
      </c>
      <c r="E63" s="26"/>
      <c r="F63" s="26"/>
      <c r="G63" s="26"/>
      <c r="H63" s="26"/>
      <c r="I63" s="5" t="s">
        <v>103</v>
      </c>
    </row>
    <row r="64" spans="4:9" ht="16.5">
      <c r="D64" s="6" t="s">
        <v>104</v>
      </c>
      <c r="E64" s="42">
        <v>1278380518</v>
      </c>
      <c r="F64" s="42">
        <v>2074727175</v>
      </c>
      <c r="G64" s="42">
        <v>1082301814</v>
      </c>
      <c r="H64" s="42">
        <v>850734673</v>
      </c>
      <c r="I64" s="8" t="s">
        <v>105</v>
      </c>
    </row>
    <row r="65" spans="4:9" ht="16.5">
      <c r="D65" s="9" t="s">
        <v>106</v>
      </c>
      <c r="E65" s="38">
        <v>793410346</v>
      </c>
      <c r="F65" s="38">
        <v>1173142910</v>
      </c>
      <c r="G65" s="38">
        <v>731718694</v>
      </c>
      <c r="H65" s="38">
        <v>595962694</v>
      </c>
      <c r="I65" s="11" t="s">
        <v>107</v>
      </c>
    </row>
    <row r="66" spans="4:9" ht="16.5">
      <c r="D66" s="9" t="s">
        <v>108</v>
      </c>
      <c r="E66" s="38">
        <v>484970172</v>
      </c>
      <c r="F66" s="38">
        <v>901584265</v>
      </c>
      <c r="G66" s="38">
        <v>350583120</v>
      </c>
      <c r="H66" s="38">
        <v>254771979</v>
      </c>
      <c r="I66" s="11" t="s">
        <v>109</v>
      </c>
    </row>
    <row r="67" spans="4:9" ht="16.5">
      <c r="D67" s="9" t="s">
        <v>110</v>
      </c>
      <c r="E67" s="38">
        <v>54525314</v>
      </c>
      <c r="F67" s="38">
        <v>50102359</v>
      </c>
      <c r="G67" s="38">
        <v>35398667</v>
      </c>
      <c r="H67" s="38">
        <v>28529137</v>
      </c>
      <c r="I67" s="11" t="s">
        <v>111</v>
      </c>
    </row>
    <row r="68" spans="4:9" ht="16.5">
      <c r="D68" s="9" t="s">
        <v>112</v>
      </c>
      <c r="E68" s="38">
        <v>27534092</v>
      </c>
      <c r="F68" s="38">
        <v>34702903</v>
      </c>
      <c r="G68" s="38">
        <v>25991901</v>
      </c>
      <c r="H68" s="38">
        <v>17549350</v>
      </c>
      <c r="I68" s="11" t="s">
        <v>113</v>
      </c>
    </row>
    <row r="69" spans="4:9" ht="16.5">
      <c r="D69" s="9" t="s">
        <v>114</v>
      </c>
      <c r="E69" s="38">
        <v>65160798</v>
      </c>
      <c r="F69" s="38">
        <v>57380480</v>
      </c>
      <c r="G69" s="38">
        <v>48377222</v>
      </c>
      <c r="H69" s="38">
        <v>49801380</v>
      </c>
      <c r="I69" s="11" t="s">
        <v>115</v>
      </c>
    </row>
    <row r="70" spans="4:9" ht="16.5">
      <c r="D70" s="9" t="s">
        <v>116</v>
      </c>
      <c r="E70" s="38">
        <v>74101005</v>
      </c>
      <c r="F70" s="38">
        <v>125783856</v>
      </c>
      <c r="G70" s="38">
        <v>52212507</v>
      </c>
      <c r="H70" s="38">
        <v>46701054</v>
      </c>
      <c r="I70" s="11" t="s">
        <v>117</v>
      </c>
    </row>
    <row r="71" spans="4:9" ht="16.5">
      <c r="D71" s="9" t="s">
        <v>118</v>
      </c>
      <c r="E71" s="38">
        <v>328809761</v>
      </c>
      <c r="F71" s="38">
        <v>690995147</v>
      </c>
      <c r="G71" s="38">
        <v>236980045</v>
      </c>
      <c r="H71" s="38">
        <v>161992438</v>
      </c>
      <c r="I71" s="11" t="s">
        <v>119</v>
      </c>
    </row>
    <row r="72" spans="4:9" ht="16.5">
      <c r="D72" s="9" t="s">
        <v>120</v>
      </c>
      <c r="E72" s="38">
        <v>34662958</v>
      </c>
      <c r="F72" s="38">
        <v>33457319</v>
      </c>
      <c r="G72" s="38">
        <v>91193533</v>
      </c>
      <c r="H72" s="38">
        <v>30584392</v>
      </c>
      <c r="I72" s="11" t="s">
        <v>121</v>
      </c>
    </row>
    <row r="73" spans="4:9" ht="16.5">
      <c r="D73" s="9" t="s">
        <v>122</v>
      </c>
      <c r="E73" s="38">
        <v>22457871</v>
      </c>
      <c r="F73" s="38">
        <v>18984339</v>
      </c>
      <c r="G73" s="38">
        <v>26250230</v>
      </c>
      <c r="H73" s="38">
        <v>45422969</v>
      </c>
      <c r="I73" s="11" t="s">
        <v>123</v>
      </c>
    </row>
    <row r="74" spans="4:9" ht="16.5">
      <c r="D74" s="9" t="s">
        <v>124</v>
      </c>
      <c r="E74" s="38">
        <v>341014848</v>
      </c>
      <c r="F74" s="38">
        <v>705468127</v>
      </c>
      <c r="G74" s="38">
        <v>301923348</v>
      </c>
      <c r="H74" s="38">
        <v>147153861</v>
      </c>
      <c r="I74" s="11" t="s">
        <v>125</v>
      </c>
    </row>
    <row r="75" spans="4:9" ht="16.5">
      <c r="D75" s="9" t="s">
        <v>126</v>
      </c>
      <c r="E75" s="38">
        <v>9993684</v>
      </c>
      <c r="F75" s="38">
        <v>14707537</v>
      </c>
      <c r="G75" s="38">
        <v>16529140</v>
      </c>
      <c r="H75" s="38">
        <v>14023408</v>
      </c>
      <c r="I75" s="11" t="s">
        <v>127</v>
      </c>
    </row>
    <row r="76" spans="4:9" ht="16.5">
      <c r="D76" s="9" t="s">
        <v>128</v>
      </c>
      <c r="E76" s="38">
        <v>331021164</v>
      </c>
      <c r="F76" s="38">
        <v>690760590</v>
      </c>
      <c r="G76" s="38">
        <v>285394208</v>
      </c>
      <c r="H76" s="38">
        <v>285394208</v>
      </c>
      <c r="I76" s="35" t="s">
        <v>129</v>
      </c>
    </row>
    <row r="77" spans="4:9" ht="16.5">
      <c r="D77" s="9" t="s">
        <v>130</v>
      </c>
      <c r="E77" s="38">
        <v>46451090</v>
      </c>
      <c r="F77" s="38">
        <v>87891549</v>
      </c>
      <c r="G77" s="38">
        <v>26962127</v>
      </c>
      <c r="H77" s="38">
        <v>21511635</v>
      </c>
      <c r="I77" s="35" t="s">
        <v>131</v>
      </c>
    </row>
    <row r="78" spans="4:9" ht="16.5">
      <c r="D78" s="9" t="s">
        <v>132</v>
      </c>
      <c r="E78" s="38">
        <v>0</v>
      </c>
      <c r="F78" s="38">
        <v>0</v>
      </c>
      <c r="G78" s="38">
        <v>0</v>
      </c>
      <c r="H78" s="38">
        <v>25966</v>
      </c>
      <c r="I78" s="35" t="s">
        <v>133</v>
      </c>
    </row>
    <row r="79" spans="4:9" ht="16.5">
      <c r="D79" s="9" t="s">
        <v>134</v>
      </c>
      <c r="E79" s="38">
        <v>9596048</v>
      </c>
      <c r="F79" s="38">
        <v>18827752</v>
      </c>
      <c r="G79" s="38">
        <v>7987336</v>
      </c>
      <c r="H79" s="38">
        <v>2494514</v>
      </c>
      <c r="I79" s="35" t="s">
        <v>135</v>
      </c>
    </row>
    <row r="80" spans="4:9" ht="16.5">
      <c r="D80" s="9" t="s">
        <v>136</v>
      </c>
      <c r="E80" s="38">
        <v>159521</v>
      </c>
      <c r="F80" s="38">
        <v>74915</v>
      </c>
      <c r="G80" s="38">
        <v>237438</v>
      </c>
      <c r="H80" s="38">
        <v>195156</v>
      </c>
      <c r="I80" s="35" t="s">
        <v>137</v>
      </c>
    </row>
    <row r="81" spans="4:9" ht="16.5">
      <c r="D81" s="9" t="s">
        <v>138</v>
      </c>
      <c r="E81" s="38">
        <v>274814505</v>
      </c>
      <c r="F81" s="38">
        <v>583966374</v>
      </c>
      <c r="G81" s="38">
        <v>250207307</v>
      </c>
      <c r="H81" s="38">
        <v>108903182</v>
      </c>
      <c r="I81" s="35" t="s">
        <v>139</v>
      </c>
    </row>
    <row r="82" spans="4:9" ht="16.5">
      <c r="D82" s="9" t="s">
        <v>98</v>
      </c>
      <c r="E82" s="38">
        <v>299002</v>
      </c>
      <c r="F82" s="38">
        <v>-318880</v>
      </c>
      <c r="G82" s="38">
        <v>-317114</v>
      </c>
      <c r="H82" s="38">
        <v>204192</v>
      </c>
      <c r="I82" s="35" t="s">
        <v>99</v>
      </c>
    </row>
    <row r="83" spans="4:9" ht="16.5">
      <c r="D83" s="13" t="s">
        <v>140</v>
      </c>
      <c r="E83" s="39">
        <v>274515503</v>
      </c>
      <c r="F83" s="39">
        <v>584285254</v>
      </c>
      <c r="G83" s="39">
        <v>250524421</v>
      </c>
      <c r="H83" s="39">
        <v>108698990</v>
      </c>
      <c r="I83" s="36" t="s">
        <v>141</v>
      </c>
    </row>
    <row r="84" spans="4:9" ht="16.5">
      <c r="D84" s="15"/>
      <c r="E84" s="24"/>
      <c r="F84" s="24"/>
      <c r="G84" s="24"/>
      <c r="H84" s="24"/>
      <c r="I84" s="18"/>
    </row>
    <row r="85" spans="4:9" ht="16.5">
      <c r="D85" s="15"/>
      <c r="E85" s="24"/>
      <c r="F85" s="24"/>
      <c r="G85" s="24"/>
      <c r="H85" s="24"/>
      <c r="I85" s="18"/>
    </row>
    <row r="86" spans="4:9" ht="19.5">
      <c r="D86" s="3" t="s">
        <v>142</v>
      </c>
      <c r="E86" s="37"/>
      <c r="F86" s="37"/>
      <c r="G86" s="37"/>
      <c r="H86" s="37"/>
      <c r="I86" s="5" t="s">
        <v>143</v>
      </c>
    </row>
    <row r="87" spans="4:9" ht="16.5">
      <c r="D87" s="6" t="s">
        <v>144</v>
      </c>
      <c r="E87" s="42">
        <v>370104500</v>
      </c>
      <c r="F87" s="42">
        <v>175927954</v>
      </c>
      <c r="G87" s="42">
        <v>142681686</v>
      </c>
      <c r="H87" s="42">
        <v>203713305</v>
      </c>
      <c r="I87" s="8" t="s">
        <v>145</v>
      </c>
    </row>
    <row r="88" spans="4:9" ht="16.5">
      <c r="D88" s="9" t="s">
        <v>146</v>
      </c>
      <c r="E88" s="38">
        <v>416876052</v>
      </c>
      <c r="F88" s="38">
        <v>482300611</v>
      </c>
      <c r="G88" s="38">
        <v>187525985</v>
      </c>
      <c r="H88" s="38">
        <v>147433058</v>
      </c>
      <c r="I88" s="11" t="s">
        <v>147</v>
      </c>
    </row>
    <row r="89" spans="4:9" ht="16.5">
      <c r="D89" s="9" t="s">
        <v>148</v>
      </c>
      <c r="E89" s="38">
        <v>-243023731</v>
      </c>
      <c r="F89" s="38">
        <v>-189690124</v>
      </c>
      <c r="G89" s="38">
        <v>-18287071</v>
      </c>
      <c r="H89" s="38">
        <v>-78424592</v>
      </c>
      <c r="I89" s="11" t="s">
        <v>149</v>
      </c>
    </row>
    <row r="90" spans="4:9" ht="16.5">
      <c r="D90" s="9" t="s">
        <v>150</v>
      </c>
      <c r="E90" s="38">
        <v>-177412766</v>
      </c>
      <c r="F90" s="38">
        <v>-104984490</v>
      </c>
      <c r="G90" s="38">
        <v>-135992646</v>
      </c>
      <c r="H90" s="38">
        <v>-136809284</v>
      </c>
      <c r="I90" s="11" t="s">
        <v>151</v>
      </c>
    </row>
    <row r="91" spans="4:9" ht="16.5">
      <c r="D91" s="21" t="s">
        <v>152</v>
      </c>
      <c r="E91" s="39">
        <v>366544055</v>
      </c>
      <c r="F91" s="39">
        <v>363553951</v>
      </c>
      <c r="G91" s="39">
        <v>175927954</v>
      </c>
      <c r="H91" s="39">
        <v>135912487</v>
      </c>
      <c r="I91" s="23" t="s">
        <v>153</v>
      </c>
    </row>
    <row r="94" spans="4:9" ht="19.5">
      <c r="D94" s="3" t="s">
        <v>154</v>
      </c>
      <c r="E94" s="4"/>
      <c r="F94" s="4"/>
      <c r="G94" s="4"/>
      <c r="H94" s="4"/>
      <c r="I94" s="5" t="s">
        <v>155</v>
      </c>
    </row>
    <row r="95" spans="4:9" ht="16.5">
      <c r="D95" s="6" t="s">
        <v>156</v>
      </c>
      <c r="E95" s="7">
        <f>+E7*100/E9</f>
        <v>36.237419157035241</v>
      </c>
      <c r="F95" s="7">
        <f>+F7*100/F9</f>
        <v>86.175998096559226</v>
      </c>
      <c r="G95" s="7">
        <f>+G7*100/G9</f>
        <v>20.514930798220696</v>
      </c>
      <c r="H95" s="7">
        <f>+H7*100/H9</f>
        <v>25.137806163185367</v>
      </c>
      <c r="I95" s="8" t="s">
        <v>157</v>
      </c>
    </row>
    <row r="96" spans="4:9" ht="16.5">
      <c r="D96" s="9" t="s">
        <v>158</v>
      </c>
      <c r="E96" s="10">
        <f>+E83/E9</f>
        <v>0.85215033860695</v>
      </c>
      <c r="F96" s="10">
        <f>+F83/F9</f>
        <v>1.8250675661406357</v>
      </c>
      <c r="G96" s="10">
        <f>+G83/G9</f>
        <v>0.83426840599080065</v>
      </c>
      <c r="H96" s="10">
        <f>+H83/H9</f>
        <v>0.40702958228247799</v>
      </c>
      <c r="I96" s="11" t="s">
        <v>159</v>
      </c>
    </row>
    <row r="97" spans="4:9" ht="16.5">
      <c r="D97" s="9" t="s">
        <v>160</v>
      </c>
      <c r="E97" s="10">
        <f>+E54/E9</f>
        <v>0.36677182435776301</v>
      </c>
      <c r="F97" s="10">
        <f>+F54/F9</f>
        <v>0.43127765784701982</v>
      </c>
      <c r="G97" s="10">
        <f>+G54/G9</f>
        <v>0.26337250927846645</v>
      </c>
      <c r="H97" s="10">
        <f>+H54/H9</f>
        <v>0.30344187150720581</v>
      </c>
      <c r="I97" s="11" t="s">
        <v>161</v>
      </c>
    </row>
    <row r="98" spans="4:9" ht="16.5">
      <c r="D98" s="9" t="s">
        <v>162</v>
      </c>
      <c r="E98" s="10">
        <f>+E58/E9</f>
        <v>4.6171490161722515</v>
      </c>
      <c r="F98" s="10">
        <f>+F58/F9</f>
        <v>4.2142913325085241</v>
      </c>
      <c r="G98" s="10">
        <f>+G58/G9</f>
        <v>2.8971781702158639</v>
      </c>
      <c r="H98" s="10">
        <f>+H58/H9</f>
        <v>2.4888503657168566</v>
      </c>
      <c r="I98" s="11" t="s">
        <v>163</v>
      </c>
    </row>
    <row r="99" spans="4:9" ht="16.5">
      <c r="D99" s="9" t="s">
        <v>164</v>
      </c>
      <c r="E99" s="10">
        <f>+E10/E83</f>
        <v>17.924800083695089</v>
      </c>
      <c r="F99" s="10">
        <f>+F10/F83</f>
        <v>8.3552566054490907</v>
      </c>
      <c r="G99" s="10">
        <f>+G10/G83</f>
        <v>18.375434775877601</v>
      </c>
      <c r="H99" s="10">
        <f>+H10/H83</f>
        <v>18.93349459134809</v>
      </c>
      <c r="I99" s="11" t="s">
        <v>165</v>
      </c>
    </row>
    <row r="100" spans="4:9" ht="16.5">
      <c r="D100" s="9" t="s">
        <v>166</v>
      </c>
      <c r="E100" s="10">
        <f>+E54*100/E10</f>
        <v>2.4011839066776641</v>
      </c>
      <c r="F100" s="10">
        <f>+F54*100/F10</f>
        <v>2.8282527669923248</v>
      </c>
      <c r="G100" s="10">
        <f>+G54*100/G10</f>
        <v>1.7180152750923565</v>
      </c>
      <c r="H100" s="10">
        <f>+H54*100/H10</f>
        <v>3.9374835653806803</v>
      </c>
      <c r="I100" s="11" t="s">
        <v>167</v>
      </c>
    </row>
    <row r="101" spans="4:9" ht="16.5">
      <c r="D101" s="9" t="s">
        <v>168</v>
      </c>
      <c r="E101" s="10">
        <f>+E54*100/E83</f>
        <v>43.040741491383095</v>
      </c>
      <c r="F101" s="10">
        <f>+F54*100/F83</f>
        <v>23.630777613292292</v>
      </c>
      <c r="G101" s="10">
        <f>+G54*100/G83</f>
        <v>31.569277631421009</v>
      </c>
      <c r="H101" s="10">
        <f>+H54*100/H83</f>
        <v>74.550323788657096</v>
      </c>
      <c r="I101" s="11" t="s">
        <v>169</v>
      </c>
    </row>
    <row r="102" spans="4:9" ht="16.5">
      <c r="D102" s="13" t="s">
        <v>170</v>
      </c>
      <c r="E102" s="43">
        <f>+E10/E58</f>
        <v>3.3082372709394936</v>
      </c>
      <c r="F102" s="43">
        <f>+F10/F58</f>
        <v>3.618380086767909</v>
      </c>
      <c r="G102" s="43">
        <f>+G10/G58</f>
        <v>5.2913710442313295</v>
      </c>
      <c r="H102" s="43">
        <f>+H10/H58</f>
        <v>3.096406477793328</v>
      </c>
      <c r="I102" s="14" t="s">
        <v>171</v>
      </c>
    </row>
    <row r="103" spans="4:9" ht="16.5">
      <c r="D103" s="44"/>
      <c r="E103" s="45"/>
      <c r="F103" s="45"/>
      <c r="G103" s="45"/>
      <c r="H103" s="45"/>
      <c r="I103" s="46"/>
    </row>
    <row r="104" spans="4:9" ht="16.5">
      <c r="D104" s="47" t="s">
        <v>172</v>
      </c>
      <c r="E104" s="48">
        <f>+E66*100/E64</f>
        <v>37.93629245529538</v>
      </c>
      <c r="F104" s="48">
        <f>+F66*100/F64</f>
        <v>43.455557716883909</v>
      </c>
      <c r="G104" s="48">
        <f>+G66*100/G64</f>
        <v>32.392361859240125</v>
      </c>
      <c r="H104" s="48">
        <f>+H66*100/H64</f>
        <v>29.947289923141525</v>
      </c>
      <c r="I104" s="8" t="s">
        <v>173</v>
      </c>
    </row>
    <row r="105" spans="4:9" ht="16.5">
      <c r="D105" s="9" t="s">
        <v>174</v>
      </c>
      <c r="E105" s="49">
        <f>+E74*100/E64</f>
        <v>26.675535429271928</v>
      </c>
      <c r="F105" s="49">
        <f>+F74*100/F64</f>
        <v>34.002934723212462</v>
      </c>
      <c r="G105" s="49">
        <f>+G74*100/G64</f>
        <v>27.896409679305961</v>
      </c>
      <c r="H105" s="49">
        <f>+H74*100/H64</f>
        <v>17.297268545677344</v>
      </c>
      <c r="I105" s="11" t="s">
        <v>175</v>
      </c>
    </row>
    <row r="106" spans="4:9" ht="16.5">
      <c r="D106" s="9" t="s">
        <v>176</v>
      </c>
      <c r="E106" s="49">
        <f>+E81*100/E64</f>
        <v>21.497081747611553</v>
      </c>
      <c r="F106" s="49">
        <f>+F81*100/F64</f>
        <v>28.146658560058626</v>
      </c>
      <c r="G106" s="49">
        <f>+G81*100/G64</f>
        <v>23.118071480937203</v>
      </c>
      <c r="H106" s="49">
        <f>+H81*100/H64</f>
        <v>12.801074818776076</v>
      </c>
      <c r="I106" s="11" t="s">
        <v>177</v>
      </c>
    </row>
    <row r="107" spans="4:9" ht="16.5">
      <c r="D107" s="9" t="s">
        <v>178</v>
      </c>
      <c r="E107" s="49">
        <f>(E81+E75)*100/E29</f>
        <v>13.727339563753258</v>
      </c>
      <c r="F107" s="49">
        <f>(F81+F75)*100/F29</f>
        <v>29.136085436031962</v>
      </c>
      <c r="G107" s="49">
        <f>(G81+G75)*100/G29</f>
        <v>18.887338658209107</v>
      </c>
      <c r="H107" s="49">
        <f>(H81+H75)*100/H29</f>
        <v>10.549513700999517</v>
      </c>
      <c r="I107" s="11" t="s">
        <v>179</v>
      </c>
    </row>
    <row r="108" spans="4:9" ht="16.5">
      <c r="D108" s="13" t="s">
        <v>180</v>
      </c>
      <c r="E108" s="50">
        <f>+E83*100/E58</f>
        <v>18.456201773478973</v>
      </c>
      <c r="F108" s="50">
        <f>+F83*100/F58</f>
        <v>43.306630276418936</v>
      </c>
      <c r="G108" s="50">
        <f>+G83*100/G58</f>
        <v>28.795895763933657</v>
      </c>
      <c r="H108" s="50">
        <f>+H83*100/H58</f>
        <v>16.354120275336133</v>
      </c>
      <c r="I108" s="14" t="s">
        <v>181</v>
      </c>
    </row>
    <row r="109" spans="4:9" ht="15.75">
      <c r="D109" s="44"/>
      <c r="E109" s="51"/>
      <c r="F109" s="51"/>
      <c r="G109" s="51"/>
      <c r="H109" s="51"/>
      <c r="I109" s="52"/>
    </row>
    <row r="110" spans="4:9" ht="16.5">
      <c r="D110" s="6" t="s">
        <v>182</v>
      </c>
      <c r="E110" s="7">
        <f>+E42*100/E29</f>
        <v>27.887547681974489</v>
      </c>
      <c r="F110" s="7">
        <f>+F42*100/F29</f>
        <v>33.926195320853118</v>
      </c>
      <c r="G110" s="7">
        <f>+G42*100/G29</f>
        <v>38.303930409671452</v>
      </c>
      <c r="H110" s="7">
        <f>+H42*100/H29</f>
        <v>42.943786312487298</v>
      </c>
      <c r="I110" s="8" t="s">
        <v>183</v>
      </c>
    </row>
    <row r="111" spans="4:9" ht="16.5">
      <c r="D111" s="9" t="s">
        <v>184</v>
      </c>
      <c r="E111" s="10">
        <f>+E58*100/E29</f>
        <v>71.689978598594024</v>
      </c>
      <c r="F111" s="10">
        <f>+F58*100/F29</f>
        <v>65.661591162463722</v>
      </c>
      <c r="G111" s="10">
        <f>+G58*100/G29</f>
        <v>61.603853554442395</v>
      </c>
      <c r="H111" s="10">
        <f>+H58*100/H29</f>
        <v>57.040710629943597</v>
      </c>
      <c r="I111" s="11" t="s">
        <v>185</v>
      </c>
    </row>
    <row r="112" spans="4:9" ht="16.5">
      <c r="D112" s="13" t="s">
        <v>186</v>
      </c>
      <c r="E112" s="43">
        <f>+E74/E75</f>
        <v>34.123036910112425</v>
      </c>
      <c r="F112" s="43">
        <f>+F74/F75</f>
        <v>47.966435644527017</v>
      </c>
      <c r="G112" s="43">
        <f>+G74/G75</f>
        <v>18.266125642350417</v>
      </c>
      <c r="H112" s="43">
        <f>+H74/H75</f>
        <v>10.493445031336178</v>
      </c>
      <c r="I112" s="14" t="s">
        <v>187</v>
      </c>
    </row>
    <row r="113" spans="4:9" ht="15.75">
      <c r="D113" s="53"/>
      <c r="E113" s="51"/>
      <c r="F113" s="51"/>
      <c r="G113" s="51"/>
      <c r="H113" s="51"/>
      <c r="I113" s="52"/>
    </row>
    <row r="114" spans="4:9" ht="16.5">
      <c r="D114" s="6" t="s">
        <v>188</v>
      </c>
      <c r="E114" s="7">
        <f>+E64/E29</f>
        <v>0.61616077556930027</v>
      </c>
      <c r="F114" s="7">
        <f>+F64/F29</f>
        <v>1.009722106084179</v>
      </c>
      <c r="G114" s="7">
        <f>+G64/G29</f>
        <v>0.76636699338699821</v>
      </c>
      <c r="H114" s="7">
        <f>+H64/H29</f>
        <v>0.73009729536374868</v>
      </c>
      <c r="I114" s="8" t="s">
        <v>189</v>
      </c>
    </row>
    <row r="115" spans="4:9" ht="16.5">
      <c r="D115" s="9" t="s">
        <v>190</v>
      </c>
      <c r="E115" s="10">
        <f>+E64/E27</f>
        <v>1.5479429746893021</v>
      </c>
      <c r="F115" s="10">
        <f>+F64/F27</f>
        <v>3.2886790478017431</v>
      </c>
      <c r="G115" s="10">
        <f>+G64/G27</f>
        <v>2.2508998088447911</v>
      </c>
      <c r="H115" s="10">
        <f>+H64/H27</f>
        <v>2.2005246559152263</v>
      </c>
      <c r="I115" s="11" t="s">
        <v>191</v>
      </c>
    </row>
    <row r="116" spans="4:9" ht="16.5">
      <c r="D116" s="13" t="s">
        <v>192</v>
      </c>
      <c r="E116" s="43">
        <f>+E64/E119</f>
        <v>2.2500273927057188</v>
      </c>
      <c r="F116" s="43">
        <f>+F64/F119</f>
        <v>3.0690760776287767</v>
      </c>
      <c r="G116" s="43">
        <f>+G64/G119</f>
        <v>3.0814480474239154</v>
      </c>
      <c r="H116" s="43">
        <f>+H64/H119</f>
        <v>3.3342926483956079</v>
      </c>
      <c r="I116" s="14" t="s">
        <v>193</v>
      </c>
    </row>
    <row r="117" spans="4:9" ht="16.5">
      <c r="D117" s="44"/>
      <c r="E117" s="51"/>
      <c r="F117" s="51"/>
      <c r="G117" s="51"/>
      <c r="H117" s="51"/>
      <c r="I117" s="46"/>
    </row>
    <row r="118" spans="4:9" ht="16.5">
      <c r="D118" s="6" t="s">
        <v>194</v>
      </c>
      <c r="E118" s="54">
        <f>+E22/E38</f>
        <v>2.2914575144447156</v>
      </c>
      <c r="F118" s="54">
        <f>+F22/F38</f>
        <v>2.2912392987052792</v>
      </c>
      <c r="G118" s="54">
        <f>+G22/G38</f>
        <v>1.9272315443913393</v>
      </c>
      <c r="H118" s="54">
        <f>+H22/H38</f>
        <v>1.7627051749097575</v>
      </c>
      <c r="I118" s="8" t="s">
        <v>195</v>
      </c>
    </row>
    <row r="119" spans="4:9" ht="16.5">
      <c r="D119" s="13" t="s">
        <v>196</v>
      </c>
      <c r="E119" s="22">
        <f>+E22-E38</f>
        <v>568162202</v>
      </c>
      <c r="F119" s="22">
        <f>+F22-F38</f>
        <v>676010344</v>
      </c>
      <c r="G119" s="22">
        <f>+G22-G38</f>
        <v>351231563</v>
      </c>
      <c r="H119" s="22">
        <f>+H22-H38</f>
        <v>255146972</v>
      </c>
      <c r="I119" s="14" t="s">
        <v>197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2010-10-31T08:50:32Z</dcterms:modified>
</cp:coreProperties>
</file>